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" sheetId="1" r:id="rId4"/>
    <sheet state="visible" name="Cut list" sheetId="2" r:id="rId5"/>
  </sheets>
  <definedNames/>
  <calcPr/>
</workbook>
</file>

<file path=xl/sharedStrings.xml><?xml version="1.0" encoding="utf-8"?>
<sst xmlns="http://schemas.openxmlformats.org/spreadsheetml/2006/main" count="96" uniqueCount="75">
  <si>
    <t>Depth (Y)</t>
  </si>
  <si>
    <t>Total available</t>
  </si>
  <si>
    <t>Total required</t>
  </si>
  <si>
    <t>Wall gap</t>
  </si>
  <si>
    <t>Top block</t>
  </si>
  <si>
    <t>Base board</t>
  </si>
  <si>
    <t>Air gap</t>
  </si>
  <si>
    <t>Drawer</t>
  </si>
  <si>
    <t>Drawer back</t>
  </si>
  <si>
    <t>Mirror</t>
  </si>
  <si>
    <t>1mm gap + 3mm mirror</t>
  </si>
  <si>
    <t>Space inside</t>
  </si>
  <si>
    <t>Glass gap</t>
  </si>
  <si>
    <t>Gin glass</t>
  </si>
  <si>
    <t>Front panel</t>
  </si>
  <si>
    <t>Worktop gap</t>
  </si>
  <si>
    <t>Support depth</t>
  </si>
  <si>
    <t>(33% rebate in base + 6mm inserted front + both air gaps)</t>
  </si>
  <si>
    <t>Top/bottom drawer depth</t>
  </si>
  <si>
    <t>Middle drawer depth</t>
  </si>
  <si>
    <t>Width (X)</t>
  </si>
  <si>
    <t>Total cut-out</t>
  </si>
  <si>
    <t>Top+back</t>
  </si>
  <si>
    <t>Actuator margin</t>
  </si>
  <si>
    <t>Actuator</t>
  </si>
  <si>
    <t>Cabinet</t>
  </si>
  <si>
    <t>Cabinet side</t>
  </si>
  <si>
    <t>Draw runners (sunk)</t>
  </si>
  <si>
    <t>19mm, with 4mm rebate on side supports</t>
  </si>
  <si>
    <t>Draw</t>
  </si>
  <si>
    <t>Draw side</t>
  </si>
  <si>
    <t>841 native</t>
  </si>
  <si>
    <t>Mirror gap</t>
  </si>
  <si>
    <t>1003 max</t>
  </si>
  <si>
    <t>Draw back panel</t>
  </si>
  <si>
    <t>(33% rebate)</t>
  </si>
  <si>
    <t>Middle shelf</t>
  </si>
  <si>
    <t>Top/bottom shelf</t>
  </si>
  <si>
    <t>Draw Height</t>
  </si>
  <si>
    <t>Total height</t>
  </si>
  <si>
    <t>Worktop</t>
  </si>
  <si>
    <t>Top board</t>
  </si>
  <si>
    <t>Bottom board</t>
  </si>
  <si>
    <t>Extra (rails)</t>
  </si>
  <si>
    <t>Rails 754mm</t>
  </si>
  <si>
    <t>Bottom shelf bottom offset from bottom</t>
  </si>
  <si>
    <t>Middle shelf top side 360mm from top of side</t>
  </si>
  <si>
    <t>(50% rebate)</t>
  </si>
  <si>
    <t>Draw sides height</t>
  </si>
  <si>
    <t>Full Height (Z)</t>
  </si>
  <si>
    <t>Total</t>
  </si>
  <si>
    <t>Base</t>
  </si>
  <si>
    <t>Actuator + brackets</t>
  </si>
  <si>
    <t>Foot board</t>
  </si>
  <si>
    <t>(970 max)</t>
  </si>
  <si>
    <t>Side support height</t>
  </si>
  <si>
    <t>Part</t>
  </si>
  <si>
    <t>X</t>
  </si>
  <si>
    <t>Y</t>
  </si>
  <si>
    <t>Z</t>
  </si>
  <si>
    <t>Postprocess</t>
  </si>
  <si>
    <t>Top "shelf"</t>
  </si>
  <si>
    <t>1/2 rebate 6mm Y rear</t>
  </si>
  <si>
    <t>LED rebate along middle</t>
  </si>
  <si>
    <t>LED rebate = 16x7 20mm from rear</t>
  </si>
  <si>
    <t>Bottom shelp</t>
  </si>
  <si>
    <t>1/2 rebate 6mm Y rear, LED rebate along middle</t>
  </si>
  <si>
    <t>L draw side</t>
  </si>
  <si>
    <t>1/2 rebate 6mm Y rear, LED channel on outer edge Y, rebates 30% for shelves</t>
  </si>
  <si>
    <t>Rebate at top, 613mm down</t>
  </si>
  <si>
    <t>R Draw side</t>
  </si>
  <si>
    <t>Draw back</t>
  </si>
  <si>
    <t>Rear base board</t>
  </si>
  <si>
    <t>Cabinet Side L</t>
  </si>
  <si>
    <t>Cabinet Side 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</si>
</sst>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16.0"/>
      <color theme="1"/>
      <name val="Arial"/>
      <scheme val="minor"/>
    </font>
    <font>
      <color theme="1"/>
      <name val="Arial"/>
      <scheme val="minor"/>
    </font>
    <font>
      <color rgb="FFFF0000"/>
      <name val="Arial"/>
      <scheme val="minor"/>
    </font>
    <font>
      <color rgb="FF666666"/>
      <name val="Arial"/>
      <scheme val="minor"/>
    </font>
    <font>
      <b/>
      <color theme="1"/>
      <name val="Arial"/>
      <scheme val="minor"/>
    </font>
    <font>
      <color rgb="FFFF9900"/>
      <name val="Arial"/>
      <scheme val="minor"/>
    </font>
    <font>
      <color rgb="FF00000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EA9999"/>
        <bgColor rgb="FFEA9999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 vertical="center"/>
    </xf>
    <xf borderId="0" fillId="3" fontId="2" numFmtId="0" xfId="0" applyAlignment="1" applyFill="1" applyFont="1">
      <alignment readingOrder="0" vertical="center"/>
    </xf>
    <xf borderId="0" fillId="0" fontId="2" numFmtId="0" xfId="0" applyAlignment="1" applyFont="1">
      <alignment readingOrder="0"/>
    </xf>
    <xf borderId="0" fillId="4" fontId="2" numFmtId="0" xfId="0" applyAlignment="1" applyFill="1" applyFont="1">
      <alignment readingOrder="0" vertical="center"/>
    </xf>
    <xf borderId="0" fillId="0" fontId="3" numFmtId="0" xfId="0" applyAlignment="1" applyFont="1">
      <alignment readingOrder="0"/>
    </xf>
    <xf borderId="0" fillId="5" fontId="2" numFmtId="0" xfId="0" applyAlignment="1" applyFill="1" applyFont="1">
      <alignment readingOrder="0" vertical="center"/>
    </xf>
    <xf borderId="0" fillId="6" fontId="2" numFmtId="0" xfId="0" applyAlignment="1" applyFill="1" applyFont="1">
      <alignment readingOrder="0" vertical="center"/>
    </xf>
    <xf borderId="0" fillId="0" fontId="4" numFmtId="0" xfId="0" applyAlignment="1" applyFont="1">
      <alignment readingOrder="0"/>
    </xf>
    <xf borderId="0" fillId="0" fontId="2" numFmtId="0" xfId="0" applyFont="1"/>
    <xf borderId="0" fillId="0" fontId="5" numFmtId="0" xfId="0" applyAlignment="1" applyFont="1">
      <alignment readingOrder="0"/>
    </xf>
    <xf borderId="0" fillId="0" fontId="2" numFmtId="0" xfId="0" applyAlignment="1" applyFont="1">
      <alignment readingOrder="0" vertical="center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4" numFmtId="0" xfId="0" applyFont="1"/>
    <xf borderId="0" fillId="0" fontId="5" numFmtId="0" xfId="0" applyFont="1"/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895350</xdr:colOff>
      <xdr:row>29</xdr:row>
      <xdr:rowOff>47625</xdr:rowOff>
    </xdr:from>
    <xdr:ext cx="2495550" cy="895350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123825</xdr:colOff>
      <xdr:row>39</xdr:row>
      <xdr:rowOff>200025</xdr:rowOff>
    </xdr:from>
    <xdr:ext cx="3752850" cy="409575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581025</xdr:colOff>
      <xdr:row>13</xdr:row>
      <xdr:rowOff>123825</xdr:rowOff>
    </xdr:from>
    <xdr:ext cx="2981325" cy="2990850"/>
    <xdr:pic>
      <xdr:nvPicPr>
        <xdr:cNvPr id="0" name="image1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17.5"/>
    <col customWidth="1" min="4" max="4" width="21.0"/>
  </cols>
  <sheetData>
    <row r="1">
      <c r="A1" s="1" t="s">
        <v>0</v>
      </c>
    </row>
    <row r="2">
      <c r="A2" s="2" t="s">
        <v>1</v>
      </c>
    </row>
    <row r="3">
      <c r="B3" s="3" t="s">
        <v>2</v>
      </c>
      <c r="D3" s="4"/>
      <c r="E3" s="4"/>
      <c r="F3" s="4" t="s">
        <v>3</v>
      </c>
      <c r="G3" s="4">
        <v>4.0</v>
      </c>
    </row>
    <row r="4">
      <c r="C4" s="5" t="s">
        <v>4</v>
      </c>
      <c r="D4" s="4"/>
      <c r="E4" s="4"/>
      <c r="F4" s="4" t="s">
        <v>5</v>
      </c>
      <c r="G4" s="6">
        <v>18.0</v>
      </c>
    </row>
    <row r="5">
      <c r="D5" s="4"/>
      <c r="E5" s="4"/>
      <c r="F5" s="4" t="s">
        <v>6</v>
      </c>
      <c r="G5" s="4">
        <v>2.0</v>
      </c>
    </row>
    <row r="6">
      <c r="D6" s="7" t="s">
        <v>7</v>
      </c>
      <c r="E6" s="4"/>
      <c r="F6" s="4" t="s">
        <v>8</v>
      </c>
      <c r="G6" s="4">
        <v>6.0</v>
      </c>
    </row>
    <row r="7">
      <c r="E7" s="4"/>
      <c r="F7" s="4" t="s">
        <v>9</v>
      </c>
      <c r="G7" s="4">
        <v>4.0</v>
      </c>
      <c r="H7" s="4" t="s">
        <v>10</v>
      </c>
    </row>
    <row r="8">
      <c r="E8" s="8" t="s">
        <v>11</v>
      </c>
      <c r="F8" s="4" t="s">
        <v>12</v>
      </c>
      <c r="G8" s="4">
        <v>6.0</v>
      </c>
    </row>
    <row r="9">
      <c r="F9" s="4" t="s">
        <v>13</v>
      </c>
      <c r="G9" s="4">
        <v>110.0</v>
      </c>
    </row>
    <row r="10">
      <c r="D10" s="4"/>
      <c r="E10" s="4"/>
      <c r="F10" s="4" t="s">
        <v>6</v>
      </c>
      <c r="G10" s="9">
        <f>G5</f>
        <v>2</v>
      </c>
    </row>
    <row r="11">
      <c r="D11" s="4"/>
      <c r="E11" s="4"/>
      <c r="F11" s="4" t="s">
        <v>14</v>
      </c>
      <c r="G11" s="4">
        <v>6.0</v>
      </c>
    </row>
    <row r="12">
      <c r="D12" s="4"/>
      <c r="E12" s="4"/>
      <c r="F12" s="4" t="s">
        <v>15</v>
      </c>
      <c r="G12" s="9">
        <f>G3</f>
        <v>4</v>
      </c>
    </row>
    <row r="14">
      <c r="A14" s="4">
        <v>160.0</v>
      </c>
      <c r="B14" s="10">
        <f>sum(G3:G12)</f>
        <v>162</v>
      </c>
      <c r="C14" s="10">
        <f>sum(G4:G11)</f>
        <v>154</v>
      </c>
      <c r="D14" s="10">
        <f>sum(G6:G9)</f>
        <v>126</v>
      </c>
      <c r="E14" s="10">
        <f>sum(G8:G9)</f>
        <v>116</v>
      </c>
    </row>
    <row r="16">
      <c r="D16" s="11" t="s">
        <v>16</v>
      </c>
      <c r="E16" s="10">
        <f>D14+G4/3+6+G5*2</f>
        <v>142</v>
      </c>
      <c r="F16" s="4" t="s">
        <v>17</v>
      </c>
    </row>
    <row r="17">
      <c r="D17" s="4" t="s">
        <v>18</v>
      </c>
      <c r="E17" s="10">
        <f>D14</f>
        <v>126</v>
      </c>
    </row>
    <row r="18">
      <c r="D18" s="4" t="s">
        <v>19</v>
      </c>
      <c r="E18" s="10">
        <f>E17-G6-G7</f>
        <v>116</v>
      </c>
    </row>
    <row r="19">
      <c r="A19" s="1" t="s">
        <v>20</v>
      </c>
    </row>
    <row r="20">
      <c r="A20" s="12" t="s">
        <v>21</v>
      </c>
      <c r="E20" s="4" t="s">
        <v>15</v>
      </c>
      <c r="F20" s="4">
        <v>4.0</v>
      </c>
    </row>
    <row r="21">
      <c r="B21" s="5" t="s">
        <v>22</v>
      </c>
      <c r="E21" s="4" t="s">
        <v>23</v>
      </c>
      <c r="F21" s="4">
        <v>6.0</v>
      </c>
    </row>
    <row r="22">
      <c r="E22" s="4" t="s">
        <v>24</v>
      </c>
      <c r="F22" s="4">
        <v>50.0</v>
      </c>
    </row>
    <row r="23">
      <c r="C23" s="7" t="s">
        <v>25</v>
      </c>
      <c r="E23" s="4" t="s">
        <v>26</v>
      </c>
      <c r="F23" s="4">
        <v>18.0</v>
      </c>
    </row>
    <row r="24">
      <c r="E24" s="4" t="s">
        <v>27</v>
      </c>
      <c r="F24" s="13">
        <v>15.0</v>
      </c>
      <c r="G24" s="4" t="s">
        <v>28</v>
      </c>
    </row>
    <row r="25">
      <c r="D25" s="7" t="s">
        <v>29</v>
      </c>
      <c r="E25" s="4" t="s">
        <v>30</v>
      </c>
      <c r="F25" s="4">
        <v>18.0</v>
      </c>
    </row>
    <row r="26">
      <c r="E26" s="4" t="s">
        <v>9</v>
      </c>
      <c r="F26" s="13">
        <v>787.0</v>
      </c>
      <c r="G26" s="4" t="s">
        <v>31</v>
      </c>
    </row>
    <row r="27">
      <c r="E27" s="4" t="s">
        <v>32</v>
      </c>
      <c r="F27" s="14">
        <v>1.0</v>
      </c>
      <c r="G27" s="4"/>
    </row>
    <row r="28">
      <c r="E28" s="4" t="s">
        <v>30</v>
      </c>
      <c r="F28" s="15">
        <f>F25</f>
        <v>18</v>
      </c>
    </row>
    <row r="29">
      <c r="E29" s="4" t="s">
        <v>27</v>
      </c>
      <c r="F29" s="15">
        <f>F24</f>
        <v>15</v>
      </c>
    </row>
    <row r="30">
      <c r="E30" s="4" t="s">
        <v>26</v>
      </c>
      <c r="F30" s="15">
        <f>F23</f>
        <v>18</v>
      </c>
    </row>
    <row r="31">
      <c r="E31" s="4" t="s">
        <v>24</v>
      </c>
      <c r="F31" s="15">
        <f>F22</f>
        <v>50</v>
      </c>
    </row>
    <row r="32">
      <c r="E32" s="4" t="s">
        <v>23</v>
      </c>
      <c r="F32" s="15">
        <f>F21</f>
        <v>6</v>
      </c>
    </row>
    <row r="33">
      <c r="E33" s="4" t="s">
        <v>15</v>
      </c>
      <c r="F33" s="15">
        <f>F20</f>
        <v>4</v>
      </c>
    </row>
    <row r="35">
      <c r="A35" s="10">
        <f>sum(F20:F33)</f>
        <v>1010</v>
      </c>
      <c r="B35" s="10">
        <f>sum(F21:F32)</f>
        <v>1002</v>
      </c>
      <c r="C35" s="10">
        <f>sum(F23:F30)</f>
        <v>890</v>
      </c>
      <c r="D35" s="10">
        <f>sum(F25:F28)</f>
        <v>824</v>
      </c>
    </row>
    <row r="36">
      <c r="B36" s="4" t="s">
        <v>33</v>
      </c>
    </row>
    <row r="38">
      <c r="C38" s="11" t="s">
        <v>34</v>
      </c>
      <c r="D38" s="10">
        <f>F26+2*F25/3</f>
        <v>799</v>
      </c>
      <c r="E38" s="4" t="s">
        <v>35</v>
      </c>
    </row>
    <row r="39">
      <c r="C39" s="11" t="s">
        <v>36</v>
      </c>
      <c r="D39" s="10">
        <f>F26+2*F25/3</f>
        <v>799</v>
      </c>
      <c r="E39" s="4" t="s">
        <v>35</v>
      </c>
    </row>
    <row r="40">
      <c r="C40" s="4" t="s">
        <v>37</v>
      </c>
      <c r="D40" s="10">
        <f>F26+2*F25/3</f>
        <v>799</v>
      </c>
      <c r="E40" s="4" t="s">
        <v>35</v>
      </c>
    </row>
    <row r="42">
      <c r="A42" s="1" t="s">
        <v>38</v>
      </c>
    </row>
    <row r="43">
      <c r="A43" s="12" t="s">
        <v>39</v>
      </c>
      <c r="C43" s="4" t="s">
        <v>40</v>
      </c>
      <c r="D43" s="4">
        <v>40.0</v>
      </c>
    </row>
    <row r="44">
      <c r="B44" s="7" t="s">
        <v>29</v>
      </c>
      <c r="C44" s="4" t="s">
        <v>41</v>
      </c>
      <c r="D44" s="4">
        <v>18.0</v>
      </c>
    </row>
    <row r="45">
      <c r="C45" s="4" t="s">
        <v>9</v>
      </c>
      <c r="D45" s="4">
        <v>594.0</v>
      </c>
    </row>
    <row r="46">
      <c r="C46" s="4" t="s">
        <v>32</v>
      </c>
      <c r="D46" s="4">
        <v>1.0</v>
      </c>
    </row>
    <row r="47">
      <c r="C47" s="4" t="s">
        <v>42</v>
      </c>
      <c r="D47" s="4">
        <v>18.0</v>
      </c>
    </row>
    <row r="48">
      <c r="C48" s="4" t="s">
        <v>43</v>
      </c>
      <c r="D48" s="10">
        <f>745-sum(D44:D47)</f>
        <v>114</v>
      </c>
      <c r="E48" s="4" t="s">
        <v>44</v>
      </c>
      <c r="F48" s="4" t="s">
        <v>45</v>
      </c>
    </row>
    <row r="49">
      <c r="F49" s="4" t="s">
        <v>46</v>
      </c>
    </row>
    <row r="50">
      <c r="A50" s="10">
        <f>sum(D43:D47)</f>
        <v>671</v>
      </c>
      <c r="B50" s="10">
        <f>sum(D44:D47)</f>
        <v>631</v>
      </c>
      <c r="C50" s="10">
        <f>sum(D44:D47)</f>
        <v>631</v>
      </c>
    </row>
    <row r="51">
      <c r="C51" s="11" t="s">
        <v>34</v>
      </c>
      <c r="D51" s="10">
        <f>D45+D44</f>
        <v>612</v>
      </c>
      <c r="E51" s="4" t="s">
        <v>47</v>
      </c>
    </row>
    <row r="52">
      <c r="C52" s="11" t="s">
        <v>48</v>
      </c>
      <c r="D52" s="10">
        <f>sum(D44:D48)</f>
        <v>745</v>
      </c>
    </row>
    <row r="53">
      <c r="C53" s="11"/>
    </row>
    <row r="54">
      <c r="A54" s="1" t="s">
        <v>49</v>
      </c>
    </row>
    <row r="55">
      <c r="A55" s="12" t="s">
        <v>50</v>
      </c>
      <c r="B55" s="4"/>
      <c r="C55" s="4" t="s">
        <v>40</v>
      </c>
      <c r="D55" s="4">
        <v>40.0</v>
      </c>
    </row>
    <row r="56">
      <c r="B56" s="7" t="s">
        <v>51</v>
      </c>
      <c r="C56" s="4" t="s">
        <v>52</v>
      </c>
      <c r="D56" s="4">
        <v>900.0</v>
      </c>
    </row>
    <row r="57">
      <c r="C57" s="4" t="s">
        <v>53</v>
      </c>
      <c r="D57" s="4">
        <v>18.0</v>
      </c>
    </row>
    <row r="59">
      <c r="A59" s="10">
        <f>sum(D55:D57)</f>
        <v>958</v>
      </c>
      <c r="B59" s="10">
        <f>sum(D56:D57)</f>
        <v>918</v>
      </c>
    </row>
    <row r="60">
      <c r="A60" s="4" t="s">
        <v>54</v>
      </c>
    </row>
    <row r="61">
      <c r="C61" s="11" t="s">
        <v>55</v>
      </c>
      <c r="D61" s="10">
        <f>B59-D57/3</f>
        <v>912</v>
      </c>
      <c r="E61" s="4" t="s">
        <v>35</v>
      </c>
    </row>
  </sheetData>
  <mergeCells count="13">
    <mergeCell ref="C23:C30"/>
    <mergeCell ref="D25:D28"/>
    <mergeCell ref="A43:A47"/>
    <mergeCell ref="B44:B47"/>
    <mergeCell ref="A55:A57"/>
    <mergeCell ref="B56:B57"/>
    <mergeCell ref="A2:A13"/>
    <mergeCell ref="B3:B12"/>
    <mergeCell ref="C4:C11"/>
    <mergeCell ref="D6:D9"/>
    <mergeCell ref="E8:E9"/>
    <mergeCell ref="A20:A33"/>
    <mergeCell ref="B21:B32"/>
  </mergeCells>
  <conditionalFormatting sqref="B35">
    <cfRule type="cellIs" dxfId="0" priority="1" operator="greaterThan">
      <formula>1003</formula>
    </cfRule>
  </conditionalFormatting>
  <conditionalFormatting sqref="B59">
    <cfRule type="cellIs" dxfId="0" priority="2" operator="greaterThan">
      <formula>970</formula>
    </cfRule>
  </conditionalFormatting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73.38"/>
  </cols>
  <sheetData>
    <row r="1">
      <c r="A1" s="11" t="s">
        <v>56</v>
      </c>
      <c r="B1" s="11" t="s">
        <v>57</v>
      </c>
      <c r="C1" s="11" t="s">
        <v>58</v>
      </c>
      <c r="D1" s="11" t="s">
        <v>59</v>
      </c>
      <c r="E1" s="11" t="s">
        <v>60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>
      <c r="A2" s="4" t="s">
        <v>61</v>
      </c>
      <c r="B2" s="6">
        <v>800.0</v>
      </c>
      <c r="C2" s="4">
        <v>126.0</v>
      </c>
      <c r="D2" s="4">
        <v>18.0</v>
      </c>
      <c r="E2" s="4" t="s">
        <v>62</v>
      </c>
    </row>
    <row r="3">
      <c r="A3" s="4" t="s">
        <v>36</v>
      </c>
      <c r="B3" s="4">
        <v>800.0</v>
      </c>
      <c r="C3" s="4">
        <v>117.0</v>
      </c>
      <c r="D3" s="4">
        <v>18.0</v>
      </c>
      <c r="E3" s="4" t="s">
        <v>63</v>
      </c>
      <c r="F3" s="4" t="s">
        <v>64</v>
      </c>
    </row>
    <row r="4">
      <c r="A4" s="4" t="s">
        <v>65</v>
      </c>
      <c r="B4" s="6">
        <v>800.0</v>
      </c>
      <c r="C4" s="4">
        <v>126.0</v>
      </c>
      <c r="D4" s="4">
        <v>18.0</v>
      </c>
      <c r="E4" s="4" t="s">
        <v>66</v>
      </c>
    </row>
    <row r="5">
      <c r="A5" s="4" t="s">
        <v>67</v>
      </c>
      <c r="B5" s="4">
        <v>18.0</v>
      </c>
      <c r="C5" s="4">
        <v>126.0</v>
      </c>
      <c r="D5" s="4">
        <v>745.0</v>
      </c>
      <c r="E5" s="4" t="s">
        <v>68</v>
      </c>
      <c r="F5" s="4" t="s">
        <v>69</v>
      </c>
    </row>
    <row r="6">
      <c r="A6" s="4" t="s">
        <v>70</v>
      </c>
      <c r="B6" s="4">
        <v>18.0</v>
      </c>
      <c r="C6" s="4">
        <v>126.0</v>
      </c>
      <c r="D6" s="4">
        <v>745.0</v>
      </c>
      <c r="E6" s="4" t="s">
        <v>68</v>
      </c>
    </row>
    <row r="7">
      <c r="A7" s="4" t="s">
        <v>71</v>
      </c>
      <c r="B7" s="4">
        <v>804.0</v>
      </c>
      <c r="C7" s="4">
        <v>608.0</v>
      </c>
      <c r="D7" s="4">
        <v>6.0</v>
      </c>
    </row>
    <row r="8">
      <c r="A8" s="4" t="s">
        <v>9</v>
      </c>
      <c r="B8" s="4">
        <v>778.0</v>
      </c>
      <c r="C8" s="4">
        <v>594.0</v>
      </c>
      <c r="D8" s="4">
        <v>3.0</v>
      </c>
    </row>
    <row r="10">
      <c r="A10" s="4" t="s">
        <v>72</v>
      </c>
      <c r="B10" s="4">
        <v>1002.0</v>
      </c>
      <c r="C10" s="4">
        <v>18.0</v>
      </c>
      <c r="D10" s="4">
        <v>918.0</v>
      </c>
    </row>
    <row r="11">
      <c r="A11" s="4" t="s">
        <v>73</v>
      </c>
      <c r="B11" s="4">
        <v>18.0</v>
      </c>
      <c r="C11" s="4">
        <v>142.0</v>
      </c>
      <c r="D11" s="4">
        <v>906.0</v>
      </c>
    </row>
    <row r="12">
      <c r="A12" s="4" t="s">
        <v>74</v>
      </c>
      <c r="B12" s="4">
        <v>18.0</v>
      </c>
      <c r="C12" s="4">
        <v>142.0</v>
      </c>
      <c r="D12" s="4">
        <v>906.0</v>
      </c>
    </row>
    <row r="13">
      <c r="A13" s="4" t="s">
        <v>42</v>
      </c>
      <c r="B13" s="4">
        <v>18.0</v>
      </c>
      <c r="C13" s="4">
        <v>142.0</v>
      </c>
      <c r="D13" s="4">
        <v>1002.0</v>
      </c>
    </row>
  </sheetData>
  <drawing r:id="rId1"/>
</worksheet>
</file>